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dep. - george\Desktop\Νέες κρίσεις\ΝΕΑ ΠΡΟΚΉΡΥΞΗ ΔΙΕΥΘΥΝΤΩΝ\02 ΠΙΝΑΚΑΣ\"/>
    </mc:Choice>
  </mc:AlternateContent>
  <xr:revisionPtr revIDLastSave="0" documentId="13_ncr:1_{A147F76B-14B3-4531-A50B-473D01256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ΚΑΣΤΟΡΙΑΣ" sheetId="1" r:id="rId1"/>
  </sheets>
  <definedNames>
    <definedName name="_xlnm._FilterDatabase" localSheetId="0" hidden="1">'ΔΙΕΥΘΥΝΣΗΣ Δ.Ε. ΚΑΣΤΟΡΙΑΣ'!$A$5:$BN$18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8" i="1" l="1"/>
  <c r="BD8" i="1"/>
  <c r="AZ8" i="1"/>
  <c r="AT8" i="1"/>
  <c r="AH8" i="1" s="1"/>
  <c r="AI8" i="1"/>
  <c r="AA8" i="1"/>
  <c r="R8" i="1"/>
  <c r="H8" i="1"/>
  <c r="BH18" i="1"/>
  <c r="BD18" i="1"/>
  <c r="AZ18" i="1"/>
  <c r="AT18" i="1"/>
  <c r="AI18" i="1"/>
  <c r="AA18" i="1"/>
  <c r="R18" i="1"/>
  <c r="H18" i="1"/>
  <c r="BH12" i="1"/>
  <c r="BD12" i="1"/>
  <c r="AZ12" i="1"/>
  <c r="AT12" i="1"/>
  <c r="AI12" i="1"/>
  <c r="AA12" i="1"/>
  <c r="R12" i="1"/>
  <c r="H12" i="1"/>
  <c r="BH15" i="1"/>
  <c r="BD15" i="1"/>
  <c r="AZ15" i="1"/>
  <c r="AT15" i="1"/>
  <c r="AI15" i="1"/>
  <c r="AA15" i="1"/>
  <c r="R15" i="1"/>
  <c r="H15" i="1"/>
  <c r="BH14" i="1"/>
  <c r="BD14" i="1"/>
  <c r="AZ14" i="1"/>
  <c r="AT14" i="1"/>
  <c r="AI14" i="1"/>
  <c r="AA14" i="1"/>
  <c r="R14" i="1"/>
  <c r="H14" i="1"/>
  <c r="BH11" i="1"/>
  <c r="BD11" i="1"/>
  <c r="AZ11" i="1"/>
  <c r="AT11" i="1"/>
  <c r="AH11" i="1" s="1"/>
  <c r="AI11" i="1"/>
  <c r="AA11" i="1"/>
  <c r="R11" i="1"/>
  <c r="H11" i="1"/>
  <c r="BH16" i="1"/>
  <c r="BD16" i="1"/>
  <c r="AZ16" i="1"/>
  <c r="AT16" i="1"/>
  <c r="AI16" i="1"/>
  <c r="AA16" i="1"/>
  <c r="R16" i="1"/>
  <c r="H16" i="1"/>
  <c r="BH7" i="1"/>
  <c r="BD7" i="1"/>
  <c r="AZ7" i="1"/>
  <c r="AT7" i="1"/>
  <c r="AH7" i="1" s="1"/>
  <c r="AI7" i="1"/>
  <c r="AA7" i="1"/>
  <c r="R7" i="1"/>
  <c r="H7" i="1"/>
  <c r="BH5" i="1"/>
  <c r="BD5" i="1"/>
  <c r="AZ5" i="1"/>
  <c r="AT5" i="1"/>
  <c r="AI5" i="1"/>
  <c r="AA5" i="1"/>
  <c r="R5" i="1"/>
  <c r="H5" i="1"/>
  <c r="BH17" i="1"/>
  <c r="BD17" i="1"/>
  <c r="AZ17" i="1"/>
  <c r="AT17" i="1"/>
  <c r="AI17" i="1"/>
  <c r="AA17" i="1"/>
  <c r="R17" i="1"/>
  <c r="H17" i="1"/>
  <c r="BH9" i="1"/>
  <c r="BD9" i="1"/>
  <c r="AZ9" i="1"/>
  <c r="AT9" i="1"/>
  <c r="AI9" i="1"/>
  <c r="AA9" i="1"/>
  <c r="R9" i="1"/>
  <c r="H9" i="1"/>
  <c r="BH13" i="1"/>
  <c r="BD13" i="1"/>
  <c r="AZ13" i="1"/>
  <c r="AT13" i="1"/>
  <c r="AI13" i="1"/>
  <c r="AA13" i="1"/>
  <c r="R13" i="1"/>
  <c r="H13" i="1"/>
  <c r="AY15" i="1" l="1"/>
  <c r="AH5" i="1"/>
  <c r="AH16" i="1"/>
  <c r="G16" i="1" s="1"/>
  <c r="AH13" i="1"/>
  <c r="G13" i="1" s="1"/>
  <c r="F13" i="1" s="1"/>
  <c r="AY13" i="1"/>
  <c r="AX13" i="1" s="1"/>
  <c r="AY9" i="1"/>
  <c r="AX9" i="1" s="1"/>
  <c r="AH14" i="1"/>
  <c r="AY5" i="1"/>
  <c r="AX5" i="1" s="1"/>
  <c r="AH18" i="1"/>
  <c r="G18" i="1" s="1"/>
  <c r="AH9" i="1"/>
  <c r="G9" i="1" s="1"/>
  <c r="AH17" i="1"/>
  <c r="G17" i="1" s="1"/>
  <c r="AH15" i="1"/>
  <c r="G15" i="1" s="1"/>
  <c r="AH12" i="1"/>
  <c r="AY8" i="1"/>
  <c r="AX8" i="1" s="1"/>
  <c r="AY18" i="1"/>
  <c r="AX18" i="1" s="1"/>
  <c r="AY12" i="1"/>
  <c r="AX12" i="1" s="1"/>
  <c r="G12" i="1"/>
  <c r="AY14" i="1"/>
  <c r="AX14" i="1" s="1"/>
  <c r="G14" i="1"/>
  <c r="AY11" i="1"/>
  <c r="AX11" i="1" s="1"/>
  <c r="AY16" i="1"/>
  <c r="AX16" i="1" s="1"/>
  <c r="AY7" i="1"/>
  <c r="AX7" i="1" s="1"/>
  <c r="G7" i="1"/>
  <c r="AY17" i="1"/>
  <c r="AX17" i="1" s="1"/>
  <c r="G8" i="1"/>
  <c r="G5" i="1"/>
  <c r="G11" i="1"/>
  <c r="AX15" i="1"/>
  <c r="F18" i="1" l="1"/>
  <c r="F16" i="1"/>
  <c r="F5" i="1"/>
  <c r="F15" i="1"/>
  <c r="F8" i="1"/>
  <c r="F12" i="1"/>
  <c r="F14" i="1"/>
  <c r="F11" i="1"/>
  <c r="F7" i="1"/>
  <c r="F17" i="1"/>
  <c r="F9" i="1"/>
  <c r="BH10" i="1"/>
  <c r="BH6" i="1"/>
  <c r="BD6" i="1" l="1"/>
  <c r="AZ6" i="1"/>
  <c r="AT6" i="1"/>
  <c r="AI6" i="1"/>
  <c r="AA6" i="1"/>
  <c r="R6" i="1"/>
  <c r="H6" i="1"/>
  <c r="BD10" i="1"/>
  <c r="AZ10" i="1"/>
  <c r="AT10" i="1"/>
  <c r="AI10" i="1"/>
  <c r="AH10" i="1" s="1"/>
  <c r="AA10" i="1"/>
  <c r="R10" i="1"/>
  <c r="H10" i="1"/>
  <c r="AH6" i="1" l="1"/>
  <c r="AY6" i="1"/>
  <c r="AX6" i="1" s="1"/>
  <c r="AY10" i="1"/>
  <c r="AX10" i="1" s="1"/>
  <c r="G10" i="1"/>
  <c r="G6" i="1"/>
  <c r="F6" i="1" l="1"/>
  <c r="F10" i="1"/>
</calcChain>
</file>

<file path=xl/sharedStrings.xml><?xml version="1.0" encoding="utf-8"?>
<sst xmlns="http://schemas.openxmlformats.org/spreadsheetml/2006/main" count="171" uniqueCount="165">
  <si>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</si>
  <si>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</si>
  <si>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</si>
  <si>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</si>
  <si>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</si>
  <si>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</si>
  <si>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</si>
  <si>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</si>
  <si>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</si>
  <si>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</si>
  <si>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</si>
  <si>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</si>
  <si>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</si>
  <si>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</si>
  <si>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</si>
  <si>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</si>
  <si>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</si>
  <si>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</si>
  <si>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</si>
  <si>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</si>
  <si>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</si>
  <si>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</si>
  <si>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</si>
  <si>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</si>
  <si>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</si>
  <si>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</si>
  <si>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</si>
  <si>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</si>
  <si>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</si>
  <si>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</si>
  <si>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</si>
  <si>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</si>
  <si>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</si>
  <si>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</si>
  <si>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</si>
  <si>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</si>
  <si>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</si>
  <si>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</si>
  <si>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</si>
  <si>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</si>
  <si>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</si>
  <si>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</si>
  <si>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</si>
  <si>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</si>
  <si>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</si>
  <si>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</si>
  <si>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</si>
  <si>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</si>
  <si>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</si>
  <si>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</si>
  <si>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</si>
  <si>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</si>
  <si>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</si>
  <si>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</si>
  <si>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</si>
  <si>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</si>
  <si>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</si>
  <si>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</si>
  <si>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</si>
  <si>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</si>
  <si>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</si>
  <si>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</si>
  <si>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</si>
  <si>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</si>
  <si>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</si>
  <si>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</si>
  <si>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</si>
  <si>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</si>
  <si>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</si>
  <si>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</si>
  <si>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</si>
  <si>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</si>
  <si>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</si>
  <si>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</si>
  <si>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</si>
  <si>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</si>
  <si>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</si>
  <si>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</si>
  <si>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</si>
  <si>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</si>
  <si>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</si>
  <si>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</si>
  <si>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</si>
  <si>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</si>
  <si>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</si>
  <si>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</si>
  <si>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</si>
  <si>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</si>
  <si>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</si>
  <si>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</si>
  <si>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</si>
  <si>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</si>
  <si>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</si>
  <si>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</si>
  <si>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</si>
  <si>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</si>
  <si>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</si>
  <si>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</si>
  <si>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</si>
  <si>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</si>
  <si>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</si>
  <si>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</si>
  <si>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</si>
  <si>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</si>
  <si>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</si>
  <si>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</si>
  <si>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</si>
  <si>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</si>
  <si>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</si>
  <si>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</si>
  <si>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</si>
  <si>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</si>
  <si>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</si>
  <si>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</si>
  <si>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</si>
  <si>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</si>
  <si>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</si>
  <si>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</si>
  <si>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</si>
  <si>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</si>
  <si>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</si>
  <si>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</si>
  <si>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</si>
  <si>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</si>
  <si>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</si>
  <si>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</si>
  <si>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</si>
  <si>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</si>
  <si>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</si>
  <si>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ΠΕ86</t>
  </si>
  <si>
    <t>ΠΕ03</t>
  </si>
  <si>
    <t>ΚΩΤΣΗ ΧΡΙΣΤΙΝΑ</t>
  </si>
  <si>
    <t>ΠΕ07</t>
  </si>
  <si>
    <t>ΠΕ82</t>
  </si>
  <si>
    <t>ΠΕ02</t>
  </si>
  <si>
    <t>ΠΕ84</t>
  </si>
  <si>
    <t>ΠΑΠΑΝΔΡΕΟΥ ΧΡΗΣΤΟΣ</t>
  </si>
  <si>
    <t>ΤΕΡΖΑΚΗΣ ΘΕΟΚΛΗΣ</t>
  </si>
  <si>
    <t>ΠΕ06</t>
  </si>
  <si>
    <t>Φ.11.1/4768/06-10-2023</t>
  </si>
  <si>
    <t>Φ.11.1/4792/09-10-2023</t>
  </si>
  <si>
    <t>Φ.11.1/4794/09-10-2023</t>
  </si>
  <si>
    <t>ΒΡΟΪΚΟΣ ΑΠΟΣΤΟΛΟΣ</t>
  </si>
  <si>
    <t>Φ.11.1/4805/09-10-2023</t>
  </si>
  <si>
    <t>ΓΕΩΡΓΙΟΥ ΜΑΡΙΑ</t>
  </si>
  <si>
    <t>ΠΕ04.02</t>
  </si>
  <si>
    <t>Φ.11.1/4695/04-10-2023</t>
  </si>
  <si>
    <t>ΔΟΛΛΑΣ ΝΙΚΟΛΑΟΣ</t>
  </si>
  <si>
    <t>Φ.11.1/4772/06-10-2023</t>
  </si>
  <si>
    <t>ΚΥΡΑΝΟΥ ΧΡΙΣΤΙΝΑ</t>
  </si>
  <si>
    <t>Φ.11.1/4807/09-10-2023</t>
  </si>
  <si>
    <t>ΚΩΝΣΤΑΝΤΙΝΟΥ ΑΘΑΝΑΣΙΟΣ</t>
  </si>
  <si>
    <t>Φ.11.1/4749/05-10-2023</t>
  </si>
  <si>
    <t>Φ.11.1/4806/09-10-2023</t>
  </si>
  <si>
    <t>ΜΠΙΛΙΟΥ ΣΤΕΡΓΙΑΝΗ</t>
  </si>
  <si>
    <t>Φ.11.1/4793/09-10-2023</t>
  </si>
  <si>
    <t>ΠΑΠΑΣΙΜΟΥ ΣΥΜΕΩΝ</t>
  </si>
  <si>
    <t>Φ.11.1/4800/09-10-2023</t>
  </si>
  <si>
    <t>ΠΥΡΠΥΛΗ ΕΙΡΗΝΗ</t>
  </si>
  <si>
    <t>Φ.11.1/4766/06-10-2023</t>
  </si>
  <si>
    <t>ΤΣΑΜΠΑΛΑΣ ΑΛΕΞΑΝΔΡΟΣ</t>
  </si>
  <si>
    <t>Φ.11.1/4743/05-10-2023</t>
  </si>
  <si>
    <t>ΤΣΙΛΙΜΙΓΚΑΣ ΒΑΣΙΛΕΙΟΣ</t>
  </si>
  <si>
    <t>Φ.11.1/4802/09-10-2023</t>
  </si>
  <si>
    <t>ΤΣΙΩΝΑ ΙΟΡΔΑΝΑ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</si>
</sst>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zoomScale="85" zoomScaleNormal="85" workbookViewId="0">
      <selection sqref="A1:A4"/>
    </sheetView>
  </sheetViews>
  <sheetFormatPr defaultRowHeight="15" x14ac:dyDescent="0.25"/>
  <cols>
    <col min="1" max="1" width="4.42578125" bestFit="1" customWidth="1"/>
    <col min="2" max="2" width="22.28515625" bestFit="1" customWidth="1"/>
    <col min="3" max="3" width="12.7109375" bestFit="1" customWidth="1"/>
    <col min="4" max="4" width="26.85546875" bestFit="1" customWidth="1"/>
    <col min="5" max="5" width="12.7109375" bestFit="1" customWidth="1"/>
    <col min="6" max="6" width="10.42578125" bestFit="1" customWidth="1"/>
    <col min="7" max="7" width="25" customWidth="1"/>
    <col min="8" max="8" width="19.5703125" bestFit="1" customWidth="1"/>
    <col min="9" max="9" width="14.140625" bestFit="1" customWidth="1"/>
    <col min="10" max="10" width="12.85546875" bestFit="1" customWidth="1"/>
    <col min="11" max="12" width="14.7109375" bestFit="1" customWidth="1"/>
    <col min="13" max="13" width="16.5703125" bestFit="1" customWidth="1"/>
    <col min="14" max="14" width="11.85546875" bestFit="1" customWidth="1"/>
    <col min="15" max="15" width="14.140625" bestFit="1" customWidth="1"/>
    <col min="16" max="16" width="9.42578125" bestFit="1" customWidth="1"/>
    <col min="17" max="17" width="10" bestFit="1" customWidth="1"/>
    <col min="18" max="18" width="18.42578125" bestFit="1" customWidth="1"/>
    <col min="19" max="19" width="10.85546875" bestFit="1" customWidth="1"/>
    <col min="20" max="20" width="16.28515625" bestFit="1" customWidth="1"/>
    <col min="21" max="21" width="8.7109375" bestFit="1" customWidth="1"/>
    <col min="22" max="22" width="9.5703125" bestFit="1" customWidth="1"/>
    <col min="23" max="23" width="14.28515625" bestFit="1" customWidth="1"/>
    <col min="24" max="24" width="10.140625" bestFit="1" customWidth="1"/>
    <col min="25" max="25" width="16.42578125" bestFit="1" customWidth="1"/>
    <col min="26" max="26" width="9.28515625" bestFit="1" customWidth="1"/>
    <col min="27" max="27" width="12.28515625" bestFit="1" customWidth="1"/>
    <col min="28" max="33" width="8.42578125" bestFit="1" customWidth="1"/>
    <col min="34" max="34" width="13.140625" bestFit="1" customWidth="1"/>
    <col min="35" max="35" width="24.85546875" bestFit="1" customWidth="1"/>
    <col min="36" max="36" width="9.42578125" bestFit="1" customWidth="1"/>
    <col min="37" max="37" width="11.85546875" bestFit="1" customWidth="1"/>
    <col min="38" max="38" width="10.42578125" bestFit="1" customWidth="1"/>
    <col min="39" max="39" width="11.85546875" bestFit="1" customWidth="1"/>
    <col min="40" max="40" width="11.140625" bestFit="1" customWidth="1"/>
    <col min="41" max="41" width="11.85546875" bestFit="1" customWidth="1"/>
    <col min="42" max="42" width="10.5703125" bestFit="1" customWidth="1"/>
    <col min="43" max="43" width="16.5703125" bestFit="1" customWidth="1"/>
    <col min="44" max="44" width="14.5703125" bestFit="1" customWidth="1"/>
    <col min="45" max="45" width="16.28515625" bestFit="1" customWidth="1"/>
    <col min="46" max="46" width="14.42578125" bestFit="1" customWidth="1"/>
    <col min="47" max="48" width="12.140625" bestFit="1" customWidth="1"/>
    <col min="49" max="49" width="10.5703125" bestFit="1" customWidth="1"/>
    <col min="50" max="50" width="16.28515625" bestFit="1" customWidth="1"/>
    <col min="51" max="51" width="13.5703125" bestFit="1" customWidth="1"/>
    <col min="52" max="52" width="11.85546875" bestFit="1" customWidth="1"/>
    <col min="53" max="53" width="14.5703125" bestFit="1" customWidth="1"/>
    <col min="54" max="54" width="15" bestFit="1" customWidth="1"/>
    <col min="55" max="55" width="16.7109375" bestFit="1" customWidth="1"/>
    <col min="56" max="56" width="15.5703125" bestFit="1" customWidth="1"/>
    <col min="57" max="57" width="5.85546875" bestFit="1" customWidth="1"/>
    <col min="58" max="58" width="12.42578125" bestFit="1" customWidth="1"/>
    <col min="59" max="59" width="17.42578125" bestFit="1" customWidth="1"/>
    <col min="60" max="60" width="15.140625" bestFit="1" customWidth="1"/>
    <col min="61" max="61" width="16.140625" bestFit="1" customWidth="1"/>
    <col min="62" max="62" width="18.5703125" bestFit="1" customWidth="1"/>
    <col min="63" max="63" width="25.7109375" bestFit="1" customWidth="1"/>
    <col min="64" max="64" width="16.85546875" bestFit="1" customWidth="1"/>
    <col min="65" max="66" width="12.7109375" bestFit="1" customWidth="1"/>
  </cols>
  <sheetData>
    <row r="1" spans="1:66" ht="129.94999999999999" customHeight="1" thickBot="1" x14ac:dyDescent="0.3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29" t="s">
        <v>5</v>
      </c>
      <c r="G1" s="26" t="s">
        <v>6</v>
      </c>
      <c r="H1" s="22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2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2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2" t="s">
        <v>33</v>
      </c>
      <c r="AI1" s="29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9" t="s">
        <v>45</v>
      </c>
      <c r="AU1" s="20" t="s">
        <v>46</v>
      </c>
      <c r="AV1" s="20" t="s">
        <v>47</v>
      </c>
      <c r="AW1" s="22" t="s">
        <v>48</v>
      </c>
      <c r="AX1" s="26" t="s">
        <v>49</v>
      </c>
      <c r="AY1" s="28" t="s">
        <v>50</v>
      </c>
      <c r="AZ1" s="24" t="s">
        <v>51</v>
      </c>
      <c r="BA1" s="20" t="s">
        <v>52</v>
      </c>
      <c r="BB1" s="20" t="s">
        <v>53</v>
      </c>
      <c r="BC1" s="24" t="s">
        <v>54</v>
      </c>
      <c r="BD1" s="24" t="s">
        <v>55</v>
      </c>
      <c r="BE1" s="20" t="s">
        <v>56</v>
      </c>
      <c r="BF1" s="20" t="s">
        <v>57</v>
      </c>
      <c r="BG1" s="22" t="s">
        <v>58</v>
      </c>
      <c r="BH1" s="22" t="s">
        <v>59</v>
      </c>
      <c r="BI1" s="20" t="s">
        <v>60</v>
      </c>
      <c r="BJ1" s="20" t="s">
        <v>61</v>
      </c>
      <c r="BK1" s="7" t="s">
        <v>62</v>
      </c>
      <c r="BL1" s="7" t="s">
        <v>63</v>
      </c>
      <c r="BM1" s="20" t="s">
        <v>64</v>
      </c>
      <c r="BN1" s="20" t="s">
        <v>65</v>
      </c>
    </row>
    <row r="2" spans="1:66" ht="38.1" customHeight="1" thickBot="1" x14ac:dyDescent="0.3">
      <c r="A2" s="31"/>
      <c r="B2" s="31"/>
      <c r="C2" s="31"/>
      <c r="D2" s="31"/>
      <c r="E2" s="31"/>
      <c r="F2" s="30"/>
      <c r="G2" s="27"/>
      <c r="H2" s="23"/>
      <c r="I2" s="21"/>
      <c r="J2" s="21"/>
      <c r="K2" s="21"/>
      <c r="L2" s="21"/>
      <c r="M2" s="21"/>
      <c r="N2" s="21"/>
      <c r="O2" s="21"/>
      <c r="P2" s="21"/>
      <c r="Q2" s="21"/>
      <c r="R2" s="23"/>
      <c r="S2" s="21"/>
      <c r="T2" s="21"/>
      <c r="U2" s="21"/>
      <c r="V2" s="21"/>
      <c r="W2" s="21"/>
      <c r="X2" s="21"/>
      <c r="Y2" s="21"/>
      <c r="Z2" s="21"/>
      <c r="AA2" s="23"/>
      <c r="AB2" s="21"/>
      <c r="AC2" s="21"/>
      <c r="AD2" s="21"/>
      <c r="AE2" s="21"/>
      <c r="AF2" s="21"/>
      <c r="AG2" s="21"/>
      <c r="AH2" s="23"/>
      <c r="AI2" s="30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30"/>
      <c r="AU2" s="21"/>
      <c r="AV2" s="21"/>
      <c r="AW2" s="23"/>
      <c r="AX2" s="27"/>
      <c r="AY2" s="23"/>
      <c r="AZ2" s="25"/>
      <c r="BA2" s="21"/>
      <c r="BB2" s="21"/>
      <c r="BC2" s="25"/>
      <c r="BD2" s="25"/>
      <c r="BE2" s="21"/>
      <c r="BF2" s="21"/>
      <c r="BG2" s="23"/>
      <c r="BH2" s="23"/>
      <c r="BI2" s="21"/>
      <c r="BJ2" s="21"/>
      <c r="BK2" s="20" t="s">
        <v>66</v>
      </c>
      <c r="BL2" s="21"/>
      <c r="BM2" s="21"/>
      <c r="BN2" s="21"/>
    </row>
    <row r="3" spans="1:66" ht="42" customHeight="1" thickBot="1" x14ac:dyDescent="0.3">
      <c r="A3" s="31"/>
      <c r="B3" s="31"/>
      <c r="C3" s="31"/>
      <c r="D3" s="31"/>
      <c r="E3" s="31"/>
      <c r="F3" s="2" t="s">
        <v>67</v>
      </c>
      <c r="G3" s="3">
        <v>28</v>
      </c>
      <c r="H3" s="5">
        <v>13</v>
      </c>
      <c r="I3" s="7">
        <v>6</v>
      </c>
      <c r="J3" s="7">
        <v>5</v>
      </c>
      <c r="K3" s="7">
        <v>4</v>
      </c>
      <c r="L3" s="7">
        <v>3</v>
      </c>
      <c r="M3" s="7">
        <v>2</v>
      </c>
      <c r="N3" s="7">
        <v>3</v>
      </c>
      <c r="O3" s="7">
        <v>2</v>
      </c>
      <c r="P3" s="7">
        <v>1</v>
      </c>
      <c r="Q3" s="7">
        <v>1</v>
      </c>
      <c r="R3" s="5">
        <v>4</v>
      </c>
      <c r="S3" s="7">
        <v>1</v>
      </c>
      <c r="T3" s="7">
        <v>2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0.5</v>
      </c>
      <c r="AA3" s="5">
        <v>4</v>
      </c>
      <c r="AB3" s="7">
        <v>3</v>
      </c>
      <c r="AC3" s="7">
        <v>2</v>
      </c>
      <c r="AD3" s="7">
        <v>1</v>
      </c>
      <c r="AE3" s="7">
        <v>2</v>
      </c>
      <c r="AF3" s="7">
        <v>1</v>
      </c>
      <c r="AG3" s="7">
        <v>0.5</v>
      </c>
      <c r="AH3" s="5">
        <v>5</v>
      </c>
      <c r="AI3" s="2">
        <v>3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2">
        <v>2</v>
      </c>
      <c r="AU3" s="7"/>
      <c r="AV3" s="7"/>
      <c r="AW3" s="5">
        <v>2</v>
      </c>
      <c r="AX3" s="3">
        <v>27</v>
      </c>
      <c r="AY3" s="5">
        <v>13</v>
      </c>
      <c r="AZ3" s="8">
        <v>9</v>
      </c>
      <c r="BA3" s="7"/>
      <c r="BB3" s="7"/>
      <c r="BC3" s="8">
        <v>5</v>
      </c>
      <c r="BD3" s="8">
        <v>4</v>
      </c>
      <c r="BE3" s="7">
        <v>2</v>
      </c>
      <c r="BF3" s="7">
        <v>3</v>
      </c>
      <c r="BG3" s="5">
        <v>2</v>
      </c>
      <c r="BH3" s="5">
        <v>12</v>
      </c>
      <c r="BI3" s="7">
        <v>6</v>
      </c>
      <c r="BJ3" s="7">
        <v>6</v>
      </c>
      <c r="BK3" s="7">
        <v>6</v>
      </c>
      <c r="BL3" s="7">
        <v>4</v>
      </c>
      <c r="BM3" s="7">
        <v>3</v>
      </c>
      <c r="BN3" s="7">
        <v>2</v>
      </c>
    </row>
    <row r="4" spans="1:66" ht="90" customHeight="1" thickBot="1" x14ac:dyDescent="0.3">
      <c r="A4" s="31"/>
      <c r="B4" s="31"/>
      <c r="C4" s="31"/>
      <c r="D4" s="31"/>
      <c r="E4" s="31"/>
      <c r="F4" s="1" t="s">
        <v>68</v>
      </c>
      <c r="G4" s="4" t="s">
        <v>69</v>
      </c>
      <c r="H4" s="6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6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6" t="s">
        <v>89</v>
      </c>
      <c r="AB4" s="1" t="s">
        <v>90</v>
      </c>
      <c r="AC4" s="1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6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6" t="s">
        <v>111</v>
      </c>
      <c r="AX4" s="4" t="s">
        <v>112</v>
      </c>
      <c r="AY4" s="6" t="s">
        <v>113</v>
      </c>
      <c r="AZ4" s="9" t="s">
        <v>114</v>
      </c>
      <c r="BA4" s="1" t="s">
        <v>115</v>
      </c>
      <c r="BB4" s="1" t="s">
        <v>116</v>
      </c>
      <c r="BC4" s="9" t="s">
        <v>117</v>
      </c>
      <c r="BD4" s="9" t="s">
        <v>118</v>
      </c>
      <c r="BE4" s="1" t="s">
        <v>119</v>
      </c>
      <c r="BF4" s="1" t="s">
        <v>120</v>
      </c>
      <c r="BG4" s="6" t="s">
        <v>121</v>
      </c>
      <c r="BH4" s="6" t="s">
        <v>122</v>
      </c>
      <c r="BI4" s="1" t="s">
        <v>123</v>
      </c>
      <c r="BJ4" s="1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</row>
    <row r="5" spans="1:66" x14ac:dyDescent="0.25">
      <c r="A5" s="10">
        <v>1</v>
      </c>
      <c r="B5" s="19" t="s">
        <v>146</v>
      </c>
      <c r="C5" s="12">
        <v>174997</v>
      </c>
      <c r="D5" s="10" t="s">
        <v>147</v>
      </c>
      <c r="E5" s="10" t="s">
        <v>129</v>
      </c>
      <c r="F5" s="14">
        <f t="shared" ref="F5:F18" si="0">G5+AX5+BO5</f>
        <v>25.925000000000001</v>
      </c>
      <c r="G5" s="15">
        <f t="shared" ref="G5:G18" si="1">MIN(H5+R5+AA5+AH5+AW5,$G$3)</f>
        <v>7.3</v>
      </c>
      <c r="H5" s="16">
        <f t="shared" ref="H5:H18" si="2">MIN(SUM(I5:Q5),$H$3)</f>
        <v>4</v>
      </c>
      <c r="I5" s="16"/>
      <c r="J5" s="16">
        <v>0</v>
      </c>
      <c r="K5" s="16">
        <v>4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7">
        <f t="shared" ref="R5:R18" si="3">MIN(SUM(S5:Z5),$R$3)</f>
        <v>0.3</v>
      </c>
      <c r="S5" s="16">
        <v>0</v>
      </c>
      <c r="T5" s="16">
        <v>0</v>
      </c>
      <c r="U5" s="17">
        <v>0.3</v>
      </c>
      <c r="V5" s="17">
        <v>0</v>
      </c>
      <c r="W5" s="16">
        <v>0</v>
      </c>
      <c r="X5" s="17">
        <v>0</v>
      </c>
      <c r="Y5" s="16">
        <v>0</v>
      </c>
      <c r="Z5" s="17"/>
      <c r="AA5" s="17">
        <f t="shared" ref="AA5:AA18" si="4">MIN(SUM(AB5:AG5),$AA$3)</f>
        <v>3</v>
      </c>
      <c r="AB5" s="16">
        <v>3</v>
      </c>
      <c r="AC5" s="16"/>
      <c r="AD5" s="16"/>
      <c r="AE5" s="16"/>
      <c r="AF5" s="16"/>
      <c r="AG5" s="17"/>
      <c r="AH5" s="15">
        <f t="shared" ref="AH5:AH18" si="5">MIN(AI5+AT5,$AH$3)</f>
        <v>0</v>
      </c>
      <c r="AI5" s="15">
        <f t="shared" ref="AI5:AI18" si="6">MIN(SUM(AJ5:AS5),$AI$3)</f>
        <v>0</v>
      </c>
      <c r="AJ5" s="16">
        <v>0</v>
      </c>
      <c r="AK5" s="17">
        <v>0</v>
      </c>
      <c r="AL5" s="18">
        <v>0</v>
      </c>
      <c r="AM5" s="15">
        <v>0</v>
      </c>
      <c r="AN5" s="18">
        <v>0</v>
      </c>
      <c r="AO5" s="15">
        <v>0</v>
      </c>
      <c r="AP5" s="18">
        <v>0</v>
      </c>
      <c r="AQ5" s="16">
        <v>0</v>
      </c>
      <c r="AR5" s="15">
        <v>0</v>
      </c>
      <c r="AS5" s="18">
        <v>0</v>
      </c>
      <c r="AT5" s="18">
        <f t="shared" ref="AT5:AT18" si="7">MIN(SUM(AU5:AV5),$AT$3)</f>
        <v>0</v>
      </c>
      <c r="AU5" s="17">
        <v>0</v>
      </c>
      <c r="AV5" s="18">
        <v>0</v>
      </c>
      <c r="AW5" s="17">
        <v>0</v>
      </c>
      <c r="AX5" s="14">
        <f t="shared" ref="AX5:AX18" si="8">MIN(AY5+BG5+BH5,$AX$3)</f>
        <v>18.625</v>
      </c>
      <c r="AY5" s="15">
        <f t="shared" ref="AY5:AY18" si="9">MIN(AZ5+BC5+BD5,$AY$3)</f>
        <v>9</v>
      </c>
      <c r="AZ5" s="15">
        <f t="shared" ref="AZ5:AZ18" si="10">MIN(SUM(BA5:BB5),$AZ$3)</f>
        <v>9</v>
      </c>
      <c r="BA5" s="18">
        <v>14.75</v>
      </c>
      <c r="BB5" s="15">
        <v>0</v>
      </c>
      <c r="BC5" s="17">
        <v>0</v>
      </c>
      <c r="BD5" s="16">
        <f t="shared" ref="BD5:BD18" si="11">MIN(SUM(BE5:BF5),$BD$3)</f>
        <v>0</v>
      </c>
      <c r="BE5" s="16">
        <v>0</v>
      </c>
      <c r="BF5" s="16"/>
      <c r="BG5" s="17">
        <v>0</v>
      </c>
      <c r="BH5" s="14">
        <f t="shared" ref="BH5:BH18" si="12">BI5+BJ5+BK5+BL5+BM5+BN5</f>
        <v>9.625</v>
      </c>
      <c r="BI5" s="17">
        <v>0</v>
      </c>
      <c r="BJ5" s="14">
        <v>0</v>
      </c>
      <c r="BK5" s="15">
        <v>6</v>
      </c>
      <c r="BL5" s="15">
        <v>3.625</v>
      </c>
      <c r="BM5" s="15">
        <v>0</v>
      </c>
      <c r="BN5" s="14">
        <v>0</v>
      </c>
    </row>
    <row r="6" spans="1:66" x14ac:dyDescent="0.25">
      <c r="A6" s="10">
        <v>2</v>
      </c>
      <c r="B6" s="11" t="s">
        <v>139</v>
      </c>
      <c r="C6" s="12">
        <v>172112</v>
      </c>
      <c r="D6" s="10" t="s">
        <v>136</v>
      </c>
      <c r="E6" s="10" t="s">
        <v>133</v>
      </c>
      <c r="F6" s="14">
        <f t="shared" si="0"/>
        <v>23.875</v>
      </c>
      <c r="G6" s="15">
        <f t="shared" si="1"/>
        <v>4.5</v>
      </c>
      <c r="H6" s="16">
        <f t="shared" si="2"/>
        <v>4</v>
      </c>
      <c r="I6" s="16">
        <v>0</v>
      </c>
      <c r="J6" s="16">
        <v>0</v>
      </c>
      <c r="K6" s="16">
        <v>4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7">
        <f t="shared" si="3"/>
        <v>0.5</v>
      </c>
      <c r="S6" s="16">
        <v>0</v>
      </c>
      <c r="T6" s="16">
        <v>0</v>
      </c>
      <c r="U6" s="17"/>
      <c r="V6" s="17">
        <v>0</v>
      </c>
      <c r="W6" s="16">
        <v>0</v>
      </c>
      <c r="X6" s="17">
        <v>0</v>
      </c>
      <c r="Y6" s="16">
        <v>0</v>
      </c>
      <c r="Z6" s="17">
        <v>0.5</v>
      </c>
      <c r="AA6" s="17">
        <f t="shared" si="4"/>
        <v>0</v>
      </c>
      <c r="AB6" s="16"/>
      <c r="AC6" s="16"/>
      <c r="AD6" s="16"/>
      <c r="AE6" s="16"/>
      <c r="AF6" s="16"/>
      <c r="AG6" s="17"/>
      <c r="AH6" s="15">
        <f t="shared" si="5"/>
        <v>0</v>
      </c>
      <c r="AI6" s="15">
        <f t="shared" si="6"/>
        <v>0</v>
      </c>
      <c r="AJ6" s="16">
        <v>0</v>
      </c>
      <c r="AK6" s="17">
        <v>0</v>
      </c>
      <c r="AL6" s="18">
        <v>0</v>
      </c>
      <c r="AM6" s="15">
        <v>0</v>
      </c>
      <c r="AN6" s="18">
        <v>0</v>
      </c>
      <c r="AO6" s="15">
        <v>0</v>
      </c>
      <c r="AP6" s="18">
        <v>0</v>
      </c>
      <c r="AQ6" s="16">
        <v>0</v>
      </c>
      <c r="AR6" s="15">
        <v>0</v>
      </c>
      <c r="AS6" s="18">
        <v>0</v>
      </c>
      <c r="AT6" s="18">
        <f t="shared" si="7"/>
        <v>0</v>
      </c>
      <c r="AU6" s="17">
        <v>0</v>
      </c>
      <c r="AV6" s="18">
        <v>0</v>
      </c>
      <c r="AW6" s="17">
        <v>0</v>
      </c>
      <c r="AX6" s="14">
        <f t="shared" si="8"/>
        <v>19.375</v>
      </c>
      <c r="AY6" s="15">
        <f t="shared" si="9"/>
        <v>12</v>
      </c>
      <c r="AZ6" s="15">
        <f t="shared" si="10"/>
        <v>9</v>
      </c>
      <c r="BA6" s="18">
        <v>23</v>
      </c>
      <c r="BB6" s="15">
        <v>0</v>
      </c>
      <c r="BC6" s="17">
        <v>0</v>
      </c>
      <c r="BD6" s="16">
        <f t="shared" si="11"/>
        <v>3</v>
      </c>
      <c r="BE6" s="16">
        <v>0</v>
      </c>
      <c r="BF6" s="16">
        <v>3</v>
      </c>
      <c r="BG6" s="17">
        <v>0</v>
      </c>
      <c r="BH6" s="14">
        <f t="shared" si="12"/>
        <v>7.375</v>
      </c>
      <c r="BI6" s="17">
        <v>0</v>
      </c>
      <c r="BJ6" s="14">
        <v>0</v>
      </c>
      <c r="BK6" s="15">
        <v>6</v>
      </c>
      <c r="BL6" s="15">
        <v>1.375</v>
      </c>
      <c r="BM6" s="15">
        <v>0</v>
      </c>
      <c r="BN6" s="14">
        <v>0</v>
      </c>
    </row>
    <row r="7" spans="1:66" x14ac:dyDescent="0.25">
      <c r="A7" s="10">
        <v>3</v>
      </c>
      <c r="B7" s="10" t="s">
        <v>148</v>
      </c>
      <c r="C7" s="12">
        <v>210527</v>
      </c>
      <c r="D7" s="10" t="s">
        <v>149</v>
      </c>
      <c r="E7" s="10" t="s">
        <v>138</v>
      </c>
      <c r="F7" s="14">
        <f t="shared" si="0"/>
        <v>23.75</v>
      </c>
      <c r="G7" s="15">
        <f t="shared" si="1"/>
        <v>11.5</v>
      </c>
      <c r="H7" s="16">
        <f t="shared" si="2"/>
        <v>7</v>
      </c>
      <c r="I7" s="16"/>
      <c r="J7" s="16">
        <v>0</v>
      </c>
      <c r="K7" s="16">
        <v>4</v>
      </c>
      <c r="L7" s="16">
        <v>3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f t="shared" si="3"/>
        <v>1.5</v>
      </c>
      <c r="S7" s="16">
        <v>0</v>
      </c>
      <c r="T7" s="16">
        <v>0</v>
      </c>
      <c r="U7" s="17">
        <v>1</v>
      </c>
      <c r="V7" s="17">
        <v>0</v>
      </c>
      <c r="W7" s="16">
        <v>0</v>
      </c>
      <c r="X7" s="17">
        <v>0</v>
      </c>
      <c r="Y7" s="16">
        <v>0</v>
      </c>
      <c r="Z7" s="17">
        <v>0.5</v>
      </c>
      <c r="AA7" s="17">
        <f t="shared" si="4"/>
        <v>3</v>
      </c>
      <c r="AB7" s="16">
        <v>3</v>
      </c>
      <c r="AC7" s="16"/>
      <c r="AD7" s="16"/>
      <c r="AE7" s="16"/>
      <c r="AF7" s="16"/>
      <c r="AG7" s="17"/>
      <c r="AH7" s="15">
        <f t="shared" si="5"/>
        <v>0</v>
      </c>
      <c r="AI7" s="15">
        <f t="shared" si="6"/>
        <v>0</v>
      </c>
      <c r="AJ7" s="16">
        <v>0</v>
      </c>
      <c r="AK7" s="17">
        <v>0</v>
      </c>
      <c r="AL7" s="18">
        <v>0</v>
      </c>
      <c r="AM7" s="15">
        <v>0</v>
      </c>
      <c r="AN7" s="18">
        <v>0</v>
      </c>
      <c r="AO7" s="15">
        <v>0</v>
      </c>
      <c r="AP7" s="18">
        <v>0</v>
      </c>
      <c r="AQ7" s="16">
        <v>0</v>
      </c>
      <c r="AR7" s="15">
        <v>0</v>
      </c>
      <c r="AS7" s="18">
        <v>0</v>
      </c>
      <c r="AT7" s="18">
        <f t="shared" si="7"/>
        <v>0</v>
      </c>
      <c r="AU7" s="17">
        <v>0</v>
      </c>
      <c r="AV7" s="18">
        <v>0</v>
      </c>
      <c r="AW7" s="17">
        <v>0</v>
      </c>
      <c r="AX7" s="14">
        <f t="shared" si="8"/>
        <v>12.25</v>
      </c>
      <c r="AY7" s="15">
        <f t="shared" si="9"/>
        <v>12</v>
      </c>
      <c r="AZ7" s="15">
        <f t="shared" si="10"/>
        <v>9</v>
      </c>
      <c r="BA7" s="18">
        <v>9.5</v>
      </c>
      <c r="BB7" s="15">
        <v>0</v>
      </c>
      <c r="BC7" s="17">
        <v>0</v>
      </c>
      <c r="BD7" s="16">
        <f t="shared" si="11"/>
        <v>3</v>
      </c>
      <c r="BE7" s="16">
        <v>0</v>
      </c>
      <c r="BF7" s="16">
        <v>3</v>
      </c>
      <c r="BG7" s="17">
        <v>0</v>
      </c>
      <c r="BH7" s="14">
        <f t="shared" si="12"/>
        <v>0.25</v>
      </c>
      <c r="BI7" s="17">
        <v>0</v>
      </c>
      <c r="BJ7" s="14">
        <v>0</v>
      </c>
      <c r="BK7" s="15"/>
      <c r="BL7" s="15"/>
      <c r="BM7" s="15">
        <v>0</v>
      </c>
      <c r="BN7" s="14">
        <v>0.25</v>
      </c>
    </row>
    <row r="8" spans="1:66" x14ac:dyDescent="0.25">
      <c r="A8" s="10">
        <v>4</v>
      </c>
      <c r="B8" s="10" t="s">
        <v>163</v>
      </c>
      <c r="C8" s="12">
        <v>220823</v>
      </c>
      <c r="D8" s="10" t="s">
        <v>164</v>
      </c>
      <c r="E8" s="10" t="s">
        <v>132</v>
      </c>
      <c r="F8" s="14">
        <f t="shared" si="0"/>
        <v>21.95</v>
      </c>
      <c r="G8" s="15">
        <f t="shared" si="1"/>
        <v>9</v>
      </c>
      <c r="H8" s="16">
        <f t="shared" si="2"/>
        <v>4</v>
      </c>
      <c r="I8" s="16"/>
      <c r="J8" s="16">
        <v>0</v>
      </c>
      <c r="K8" s="16">
        <v>4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f t="shared" si="3"/>
        <v>2</v>
      </c>
      <c r="S8" s="16">
        <v>0</v>
      </c>
      <c r="T8" s="16">
        <v>0</v>
      </c>
      <c r="U8" s="17">
        <v>1</v>
      </c>
      <c r="V8" s="17">
        <v>0</v>
      </c>
      <c r="W8" s="16">
        <v>0</v>
      </c>
      <c r="X8" s="17">
        <v>0</v>
      </c>
      <c r="Y8" s="16">
        <v>1</v>
      </c>
      <c r="Z8" s="17"/>
      <c r="AA8" s="17">
        <f t="shared" si="4"/>
        <v>1</v>
      </c>
      <c r="AB8" s="16"/>
      <c r="AC8" s="16"/>
      <c r="AD8" s="16">
        <v>1</v>
      </c>
      <c r="AE8" s="16"/>
      <c r="AF8" s="16"/>
      <c r="AG8" s="17"/>
      <c r="AH8" s="15">
        <f t="shared" si="5"/>
        <v>0</v>
      </c>
      <c r="AI8" s="15">
        <f t="shared" si="6"/>
        <v>0</v>
      </c>
      <c r="AJ8" s="16">
        <v>0</v>
      </c>
      <c r="AK8" s="17">
        <v>0</v>
      </c>
      <c r="AL8" s="18">
        <v>0</v>
      </c>
      <c r="AM8" s="15">
        <v>0</v>
      </c>
      <c r="AN8" s="18">
        <v>0</v>
      </c>
      <c r="AO8" s="15">
        <v>0</v>
      </c>
      <c r="AP8" s="18">
        <v>0</v>
      </c>
      <c r="AQ8" s="16">
        <v>0</v>
      </c>
      <c r="AR8" s="15">
        <v>0</v>
      </c>
      <c r="AS8" s="18">
        <v>0</v>
      </c>
      <c r="AT8" s="18">
        <f t="shared" si="7"/>
        <v>0</v>
      </c>
      <c r="AU8" s="17">
        <v>0</v>
      </c>
      <c r="AV8" s="18">
        <v>0</v>
      </c>
      <c r="AW8" s="17">
        <v>2</v>
      </c>
      <c r="AX8" s="14">
        <f t="shared" si="8"/>
        <v>12.95</v>
      </c>
      <c r="AY8" s="15">
        <f t="shared" si="9"/>
        <v>12.95</v>
      </c>
      <c r="AZ8" s="15">
        <f t="shared" si="10"/>
        <v>8.75</v>
      </c>
      <c r="BA8" s="18">
        <v>8.75</v>
      </c>
      <c r="BB8" s="15">
        <v>0</v>
      </c>
      <c r="BC8" s="17">
        <v>1.2</v>
      </c>
      <c r="BD8" s="16">
        <f t="shared" si="11"/>
        <v>3</v>
      </c>
      <c r="BE8" s="16">
        <v>0</v>
      </c>
      <c r="BF8" s="16">
        <v>3</v>
      </c>
      <c r="BG8" s="17">
        <v>0</v>
      </c>
      <c r="BH8" s="14">
        <f t="shared" si="12"/>
        <v>0</v>
      </c>
      <c r="BI8" s="17">
        <v>0</v>
      </c>
      <c r="BJ8" s="14">
        <v>0</v>
      </c>
      <c r="BK8" s="15"/>
      <c r="BL8" s="15"/>
      <c r="BM8" s="15">
        <v>0</v>
      </c>
      <c r="BN8" s="14">
        <v>0</v>
      </c>
    </row>
    <row r="9" spans="1:66" x14ac:dyDescent="0.25">
      <c r="A9" s="10">
        <v>5</v>
      </c>
      <c r="B9" s="10" t="s">
        <v>141</v>
      </c>
      <c r="C9" s="12">
        <v>192874</v>
      </c>
      <c r="D9" s="10" t="s">
        <v>142</v>
      </c>
      <c r="E9" s="10" t="s">
        <v>134</v>
      </c>
      <c r="F9" s="14">
        <f t="shared" si="0"/>
        <v>20</v>
      </c>
      <c r="G9" s="15">
        <f t="shared" si="1"/>
        <v>5</v>
      </c>
      <c r="H9" s="16">
        <f t="shared" si="2"/>
        <v>0</v>
      </c>
      <c r="I9" s="16"/>
      <c r="J9" s="16">
        <v>0</v>
      </c>
      <c r="K9" s="16"/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f t="shared" si="3"/>
        <v>2</v>
      </c>
      <c r="S9" s="16">
        <v>0</v>
      </c>
      <c r="T9" s="16">
        <v>0</v>
      </c>
      <c r="U9" s="17">
        <v>1</v>
      </c>
      <c r="V9" s="17">
        <v>1</v>
      </c>
      <c r="W9" s="16">
        <v>0</v>
      </c>
      <c r="X9" s="17">
        <v>0</v>
      </c>
      <c r="Y9" s="16">
        <v>0</v>
      </c>
      <c r="Z9" s="17"/>
      <c r="AA9" s="17">
        <f t="shared" si="4"/>
        <v>3</v>
      </c>
      <c r="AB9" s="16">
        <v>3</v>
      </c>
      <c r="AC9" s="16"/>
      <c r="AD9" s="16"/>
      <c r="AE9" s="16"/>
      <c r="AF9" s="16"/>
      <c r="AG9" s="17"/>
      <c r="AH9" s="15">
        <f t="shared" si="5"/>
        <v>0</v>
      </c>
      <c r="AI9" s="15">
        <f t="shared" si="6"/>
        <v>0</v>
      </c>
      <c r="AJ9" s="16">
        <v>0</v>
      </c>
      <c r="AK9" s="17">
        <v>0</v>
      </c>
      <c r="AL9" s="18">
        <v>0</v>
      </c>
      <c r="AM9" s="15">
        <v>0</v>
      </c>
      <c r="AN9" s="18">
        <v>0</v>
      </c>
      <c r="AO9" s="15">
        <v>0</v>
      </c>
      <c r="AP9" s="18">
        <v>0</v>
      </c>
      <c r="AQ9" s="16">
        <v>0</v>
      </c>
      <c r="AR9" s="15">
        <v>0</v>
      </c>
      <c r="AS9" s="18">
        <v>0</v>
      </c>
      <c r="AT9" s="18">
        <f t="shared" si="7"/>
        <v>0</v>
      </c>
      <c r="AU9" s="17">
        <v>0</v>
      </c>
      <c r="AV9" s="18">
        <v>0</v>
      </c>
      <c r="AW9" s="17">
        <v>0</v>
      </c>
      <c r="AX9" s="14">
        <f t="shared" si="8"/>
        <v>15</v>
      </c>
      <c r="AY9" s="15">
        <f t="shared" si="9"/>
        <v>9</v>
      </c>
      <c r="AZ9" s="15">
        <f t="shared" si="10"/>
        <v>9</v>
      </c>
      <c r="BA9" s="18">
        <v>9</v>
      </c>
      <c r="BB9" s="15">
        <v>0</v>
      </c>
      <c r="BC9" s="17">
        <v>0</v>
      </c>
      <c r="BD9" s="16">
        <f t="shared" si="11"/>
        <v>0</v>
      </c>
      <c r="BE9" s="16">
        <v>0</v>
      </c>
      <c r="BF9" s="16"/>
      <c r="BG9" s="17">
        <v>0</v>
      </c>
      <c r="BH9" s="14">
        <f t="shared" si="12"/>
        <v>6</v>
      </c>
      <c r="BI9" s="17">
        <v>0</v>
      </c>
      <c r="BJ9" s="14">
        <v>0</v>
      </c>
      <c r="BK9" s="15">
        <v>6</v>
      </c>
      <c r="BL9" s="15"/>
      <c r="BM9" s="15">
        <v>0</v>
      </c>
      <c r="BN9" s="14">
        <v>0</v>
      </c>
    </row>
    <row r="10" spans="1:66" x14ac:dyDescent="0.25">
      <c r="A10" s="10">
        <v>6</v>
      </c>
      <c r="B10" s="13" t="s">
        <v>140</v>
      </c>
      <c r="C10" s="12">
        <v>199554</v>
      </c>
      <c r="D10" s="10" t="s">
        <v>137</v>
      </c>
      <c r="E10" s="10" t="s">
        <v>135</v>
      </c>
      <c r="F10" s="14">
        <f t="shared" si="0"/>
        <v>18.625</v>
      </c>
      <c r="G10" s="15">
        <f t="shared" si="1"/>
        <v>5.5</v>
      </c>
      <c r="H10" s="16">
        <f t="shared" si="2"/>
        <v>3</v>
      </c>
      <c r="I10" s="16"/>
      <c r="J10" s="16"/>
      <c r="K10" s="16"/>
      <c r="L10" s="16"/>
      <c r="M10" s="16"/>
      <c r="N10" s="16">
        <v>3</v>
      </c>
      <c r="O10" s="16"/>
      <c r="P10" s="16"/>
      <c r="Q10" s="16"/>
      <c r="R10" s="17">
        <f t="shared" si="3"/>
        <v>1.5</v>
      </c>
      <c r="S10" s="16">
        <v>0</v>
      </c>
      <c r="T10" s="16">
        <v>0</v>
      </c>
      <c r="U10" s="17">
        <v>1</v>
      </c>
      <c r="V10" s="17">
        <v>0</v>
      </c>
      <c r="W10" s="16">
        <v>0</v>
      </c>
      <c r="X10" s="17">
        <v>0</v>
      </c>
      <c r="Y10" s="16">
        <v>0</v>
      </c>
      <c r="Z10" s="17">
        <v>0.5</v>
      </c>
      <c r="AA10" s="17">
        <f t="shared" si="4"/>
        <v>1</v>
      </c>
      <c r="AB10" s="16">
        <v>0</v>
      </c>
      <c r="AC10" s="16">
        <v>0</v>
      </c>
      <c r="AD10" s="16">
        <v>1</v>
      </c>
      <c r="AE10" s="16">
        <v>0</v>
      </c>
      <c r="AF10" s="16">
        <v>0</v>
      </c>
      <c r="AG10" s="17">
        <v>0</v>
      </c>
      <c r="AH10" s="15">
        <f t="shared" si="5"/>
        <v>0</v>
      </c>
      <c r="AI10" s="15">
        <f t="shared" si="6"/>
        <v>0</v>
      </c>
      <c r="AJ10" s="16"/>
      <c r="AK10" s="17"/>
      <c r="AL10" s="18"/>
      <c r="AM10" s="15"/>
      <c r="AN10" s="18"/>
      <c r="AO10" s="15"/>
      <c r="AP10" s="18"/>
      <c r="AQ10" s="16"/>
      <c r="AR10" s="15"/>
      <c r="AS10" s="18"/>
      <c r="AT10" s="18">
        <f t="shared" si="7"/>
        <v>0</v>
      </c>
      <c r="AU10" s="17"/>
      <c r="AV10" s="18"/>
      <c r="AW10" s="17"/>
      <c r="AX10" s="14">
        <f t="shared" si="8"/>
        <v>13.125</v>
      </c>
      <c r="AY10" s="15">
        <f t="shared" si="9"/>
        <v>12</v>
      </c>
      <c r="AZ10" s="15">
        <f t="shared" si="10"/>
        <v>9</v>
      </c>
      <c r="BA10" s="18">
        <v>12</v>
      </c>
      <c r="BB10" s="15">
        <v>0</v>
      </c>
      <c r="BC10" s="17"/>
      <c r="BD10" s="16">
        <f t="shared" si="11"/>
        <v>3</v>
      </c>
      <c r="BE10" s="16">
        <v>2</v>
      </c>
      <c r="BF10" s="16">
        <v>1</v>
      </c>
      <c r="BG10" s="17">
        <v>0</v>
      </c>
      <c r="BH10" s="14">
        <f t="shared" si="12"/>
        <v>1.125</v>
      </c>
      <c r="BI10" s="17">
        <v>0</v>
      </c>
      <c r="BJ10" s="14">
        <v>0</v>
      </c>
      <c r="BK10" s="15">
        <v>1.125</v>
      </c>
      <c r="BL10" s="15">
        <v>0</v>
      </c>
      <c r="BM10" s="15">
        <v>0</v>
      </c>
      <c r="BN10" s="14">
        <v>0</v>
      </c>
    </row>
    <row r="11" spans="1:66" x14ac:dyDescent="0.25">
      <c r="A11" s="10">
        <v>7</v>
      </c>
      <c r="B11" s="10" t="s">
        <v>152</v>
      </c>
      <c r="C11" s="12">
        <v>207738</v>
      </c>
      <c r="D11" s="10" t="s">
        <v>131</v>
      </c>
      <c r="E11" s="10" t="s">
        <v>132</v>
      </c>
      <c r="F11" s="14">
        <f>G11+AX11+BO11</f>
        <v>17.425000000000001</v>
      </c>
      <c r="G11" s="15">
        <f>MIN(H11+R11+AA11+AH11+AW11,$G$3)</f>
        <v>2.2999999999999998</v>
      </c>
      <c r="H11" s="16">
        <f>MIN(SUM(I11:Q11),$H$3)</f>
        <v>0</v>
      </c>
      <c r="I11" s="16"/>
      <c r="J11" s="16">
        <v>0</v>
      </c>
      <c r="K11" s="16"/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7">
        <f>MIN(SUM(S11:Z11),$R$3)</f>
        <v>2.2999999999999998</v>
      </c>
      <c r="S11" s="16">
        <v>0</v>
      </c>
      <c r="T11" s="16">
        <v>1</v>
      </c>
      <c r="U11" s="17">
        <v>0.8</v>
      </c>
      <c r="V11" s="17">
        <v>0</v>
      </c>
      <c r="W11" s="16">
        <v>0</v>
      </c>
      <c r="X11" s="17">
        <v>0</v>
      </c>
      <c r="Y11" s="16">
        <v>0</v>
      </c>
      <c r="Z11" s="17">
        <v>0.5</v>
      </c>
      <c r="AA11" s="17">
        <f>MIN(SUM(AB11:AG11),$AA$3)</f>
        <v>0</v>
      </c>
      <c r="AB11" s="16"/>
      <c r="AC11" s="16"/>
      <c r="AD11" s="16"/>
      <c r="AE11" s="16"/>
      <c r="AF11" s="16"/>
      <c r="AG11" s="17"/>
      <c r="AH11" s="15">
        <f>MIN(AI11+AT11,$AH$3)</f>
        <v>0</v>
      </c>
      <c r="AI11" s="15">
        <f>MIN(SUM(AJ11:AS11),$AI$3)</f>
        <v>0</v>
      </c>
      <c r="AJ11" s="16">
        <v>0</v>
      </c>
      <c r="AK11" s="17">
        <v>0</v>
      </c>
      <c r="AL11" s="18">
        <v>0</v>
      </c>
      <c r="AM11" s="15">
        <v>0</v>
      </c>
      <c r="AN11" s="18">
        <v>0</v>
      </c>
      <c r="AO11" s="15">
        <v>0</v>
      </c>
      <c r="AP11" s="18">
        <v>0</v>
      </c>
      <c r="AQ11" s="16">
        <v>0</v>
      </c>
      <c r="AR11" s="15">
        <v>0</v>
      </c>
      <c r="AS11" s="18">
        <v>0</v>
      </c>
      <c r="AT11" s="18">
        <f>MIN(SUM(AU11:AV11),$AT$3)</f>
        <v>0</v>
      </c>
      <c r="AU11" s="17">
        <v>0</v>
      </c>
      <c r="AV11" s="18">
        <v>0</v>
      </c>
      <c r="AW11" s="17">
        <v>0</v>
      </c>
      <c r="AX11" s="14">
        <f>MIN(AY11+BG11+BH11,$AX$3)</f>
        <v>15.125</v>
      </c>
      <c r="AY11" s="15">
        <f>MIN(AZ11+BC11+BD11,$AY$3)</f>
        <v>12</v>
      </c>
      <c r="AZ11" s="15">
        <f>MIN(SUM(BA11:BB11),$AZ$3)</f>
        <v>9</v>
      </c>
      <c r="BA11" s="18">
        <v>10.5</v>
      </c>
      <c r="BB11" s="15">
        <v>0</v>
      </c>
      <c r="BC11" s="17">
        <v>0</v>
      </c>
      <c r="BD11" s="16">
        <f>MIN(SUM(BE11:BF11),$BD$3)</f>
        <v>3</v>
      </c>
      <c r="BE11" s="16">
        <v>0</v>
      </c>
      <c r="BF11" s="16">
        <v>3</v>
      </c>
      <c r="BG11" s="17">
        <v>0</v>
      </c>
      <c r="BH11" s="14">
        <f>BI11+BJ11+BK11+BL11+BM11+BN11</f>
        <v>3.125</v>
      </c>
      <c r="BI11" s="17">
        <v>0</v>
      </c>
      <c r="BJ11" s="14">
        <v>0</v>
      </c>
      <c r="BK11" s="15">
        <v>2.625</v>
      </c>
      <c r="BL11" s="15"/>
      <c r="BM11" s="15">
        <v>0.5</v>
      </c>
      <c r="BN11" s="14">
        <v>0</v>
      </c>
    </row>
    <row r="12" spans="1:66" x14ac:dyDescent="0.25">
      <c r="A12" s="10">
        <v>8</v>
      </c>
      <c r="B12" s="10" t="s">
        <v>157</v>
      </c>
      <c r="C12" s="12">
        <v>196832</v>
      </c>
      <c r="D12" s="10" t="s">
        <v>158</v>
      </c>
      <c r="E12" s="10" t="s">
        <v>134</v>
      </c>
      <c r="F12" s="14">
        <f t="shared" si="0"/>
        <v>16</v>
      </c>
      <c r="G12" s="15">
        <f t="shared" si="1"/>
        <v>6.5</v>
      </c>
      <c r="H12" s="16">
        <f t="shared" si="2"/>
        <v>0</v>
      </c>
      <c r="I12" s="16"/>
      <c r="J12" s="16">
        <v>0</v>
      </c>
      <c r="K12" s="16"/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>
        <f t="shared" si="3"/>
        <v>2.5</v>
      </c>
      <c r="S12" s="16">
        <v>0</v>
      </c>
      <c r="T12" s="16">
        <v>2</v>
      </c>
      <c r="U12" s="17"/>
      <c r="V12" s="17">
        <v>0</v>
      </c>
      <c r="W12" s="16">
        <v>0</v>
      </c>
      <c r="X12" s="17">
        <v>0</v>
      </c>
      <c r="Y12" s="16">
        <v>0</v>
      </c>
      <c r="Z12" s="17">
        <v>0.5</v>
      </c>
      <c r="AA12" s="17">
        <f t="shared" si="4"/>
        <v>3</v>
      </c>
      <c r="AB12" s="16">
        <v>3</v>
      </c>
      <c r="AC12" s="16"/>
      <c r="AD12" s="16"/>
      <c r="AE12" s="16"/>
      <c r="AF12" s="16"/>
      <c r="AG12" s="17"/>
      <c r="AH12" s="15">
        <f t="shared" si="5"/>
        <v>1</v>
      </c>
      <c r="AI12" s="15">
        <f t="shared" si="6"/>
        <v>0</v>
      </c>
      <c r="AJ12" s="16">
        <v>0</v>
      </c>
      <c r="AK12" s="17">
        <v>0</v>
      </c>
      <c r="AL12" s="18">
        <v>0</v>
      </c>
      <c r="AM12" s="15">
        <v>0</v>
      </c>
      <c r="AN12" s="18">
        <v>0</v>
      </c>
      <c r="AO12" s="15">
        <v>0</v>
      </c>
      <c r="AP12" s="18">
        <v>0</v>
      </c>
      <c r="AQ12" s="16">
        <v>0</v>
      </c>
      <c r="AR12" s="15">
        <v>0</v>
      </c>
      <c r="AS12" s="18">
        <v>0</v>
      </c>
      <c r="AT12" s="18">
        <f t="shared" si="7"/>
        <v>1</v>
      </c>
      <c r="AU12" s="17">
        <v>0</v>
      </c>
      <c r="AV12" s="18">
        <v>1</v>
      </c>
      <c r="AW12" s="17">
        <v>0</v>
      </c>
      <c r="AX12" s="14">
        <f t="shared" si="8"/>
        <v>9.5</v>
      </c>
      <c r="AY12" s="15">
        <f t="shared" si="9"/>
        <v>9</v>
      </c>
      <c r="AZ12" s="15">
        <f t="shared" si="10"/>
        <v>9</v>
      </c>
      <c r="BA12" s="18">
        <v>11.75</v>
      </c>
      <c r="BB12" s="15">
        <v>0</v>
      </c>
      <c r="BC12" s="17">
        <v>0</v>
      </c>
      <c r="BD12" s="16">
        <f t="shared" si="11"/>
        <v>0</v>
      </c>
      <c r="BE12" s="16">
        <v>0</v>
      </c>
      <c r="BF12" s="16"/>
      <c r="BG12" s="17">
        <v>0</v>
      </c>
      <c r="BH12" s="14">
        <f t="shared" si="12"/>
        <v>0.5</v>
      </c>
      <c r="BI12" s="17">
        <v>0</v>
      </c>
      <c r="BJ12" s="14">
        <v>0</v>
      </c>
      <c r="BK12" s="15"/>
      <c r="BL12" s="15"/>
      <c r="BM12" s="15">
        <v>0.5</v>
      </c>
      <c r="BN12" s="14">
        <v>0</v>
      </c>
    </row>
    <row r="13" spans="1:66" x14ac:dyDescent="0.25">
      <c r="A13" s="10">
        <v>9</v>
      </c>
      <c r="B13" s="10" t="s">
        <v>159</v>
      </c>
      <c r="C13" s="12">
        <v>193538</v>
      </c>
      <c r="D13" s="10" t="s">
        <v>160</v>
      </c>
      <c r="E13" s="10" t="s">
        <v>130</v>
      </c>
      <c r="F13" s="14">
        <f>G13+AX13+BO13</f>
        <v>16</v>
      </c>
      <c r="G13" s="15">
        <f>MIN(H13+R13+AA13+AH13+AW13,$G$3)</f>
        <v>1</v>
      </c>
      <c r="H13" s="16">
        <f>MIN(SUM(I13:Q13),$H$3)</f>
        <v>0</v>
      </c>
      <c r="I13" s="16"/>
      <c r="J13" s="16">
        <v>0</v>
      </c>
      <c r="K13" s="16"/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f>MIN(SUM(S13:Z13),$R$3)</f>
        <v>1</v>
      </c>
      <c r="S13" s="16">
        <v>0</v>
      </c>
      <c r="T13" s="16">
        <v>0</v>
      </c>
      <c r="U13" s="17">
        <v>1</v>
      </c>
      <c r="V13" s="17">
        <v>0</v>
      </c>
      <c r="W13" s="16">
        <v>0</v>
      </c>
      <c r="X13" s="17">
        <v>0</v>
      </c>
      <c r="Y13" s="16">
        <v>0</v>
      </c>
      <c r="Z13" s="17"/>
      <c r="AA13" s="17">
        <f>MIN(SUM(AB13:AG13),$AA$3)</f>
        <v>0</v>
      </c>
      <c r="AB13" s="16"/>
      <c r="AC13" s="16"/>
      <c r="AD13" s="16"/>
      <c r="AE13" s="16"/>
      <c r="AF13" s="16"/>
      <c r="AG13" s="17"/>
      <c r="AH13" s="15">
        <f>MIN(AI13+AT13,$AH$3)</f>
        <v>0</v>
      </c>
      <c r="AI13" s="15">
        <f>MIN(SUM(AJ13:AS13),$AI$3)</f>
        <v>0</v>
      </c>
      <c r="AJ13" s="16">
        <v>0</v>
      </c>
      <c r="AK13" s="17">
        <v>0</v>
      </c>
      <c r="AL13" s="18">
        <v>0</v>
      </c>
      <c r="AM13" s="15">
        <v>0</v>
      </c>
      <c r="AN13" s="18">
        <v>0</v>
      </c>
      <c r="AO13" s="15">
        <v>0</v>
      </c>
      <c r="AP13" s="18">
        <v>0</v>
      </c>
      <c r="AQ13" s="16">
        <v>0</v>
      </c>
      <c r="AR13" s="15">
        <v>0</v>
      </c>
      <c r="AS13" s="18">
        <v>0</v>
      </c>
      <c r="AT13" s="18">
        <f>MIN(SUM(AU13:AV13),$AT$3)</f>
        <v>0</v>
      </c>
      <c r="AU13" s="17">
        <v>0</v>
      </c>
      <c r="AV13" s="18">
        <v>0</v>
      </c>
      <c r="AW13" s="17">
        <v>0</v>
      </c>
      <c r="AX13" s="14">
        <f>MIN(AY13+BG13+BH13,$AX$3)</f>
        <v>15</v>
      </c>
      <c r="AY13" s="15">
        <f>MIN(AZ13+BC13+BD13,$AY$3)</f>
        <v>9</v>
      </c>
      <c r="AZ13" s="15">
        <f>MIN(SUM(BA13:BB13),$AZ$3)</f>
        <v>9</v>
      </c>
      <c r="BA13" s="18">
        <v>18.25</v>
      </c>
      <c r="BB13" s="15">
        <v>0</v>
      </c>
      <c r="BC13" s="17">
        <v>0</v>
      </c>
      <c r="BD13" s="16">
        <f>MIN(SUM(BE13:BF13),$BD$3)</f>
        <v>0</v>
      </c>
      <c r="BE13" s="16">
        <v>0</v>
      </c>
      <c r="BF13" s="16"/>
      <c r="BG13" s="17">
        <v>0</v>
      </c>
      <c r="BH13" s="14">
        <f>BI13+BJ13+BK13+BL13+BM13+BN13</f>
        <v>6</v>
      </c>
      <c r="BI13" s="17">
        <v>0</v>
      </c>
      <c r="BJ13" s="14">
        <v>0</v>
      </c>
      <c r="BK13" s="15">
        <v>6</v>
      </c>
      <c r="BL13" s="15"/>
      <c r="BM13" s="15">
        <v>0</v>
      </c>
      <c r="BN13" s="14">
        <v>0</v>
      </c>
    </row>
    <row r="14" spans="1:66" x14ac:dyDescent="0.25">
      <c r="A14" s="10">
        <v>10</v>
      </c>
      <c r="B14" s="10" t="s">
        <v>153</v>
      </c>
      <c r="C14" s="12">
        <v>212248</v>
      </c>
      <c r="D14" s="10" t="s">
        <v>154</v>
      </c>
      <c r="E14" s="10" t="s">
        <v>134</v>
      </c>
      <c r="F14" s="14">
        <f t="shared" si="0"/>
        <v>15.875</v>
      </c>
      <c r="G14" s="15">
        <f t="shared" si="1"/>
        <v>3</v>
      </c>
      <c r="H14" s="16">
        <f t="shared" si="2"/>
        <v>0</v>
      </c>
      <c r="I14" s="16"/>
      <c r="J14" s="16">
        <v>0</v>
      </c>
      <c r="K14" s="16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f t="shared" si="3"/>
        <v>2</v>
      </c>
      <c r="S14" s="16">
        <v>0</v>
      </c>
      <c r="T14" s="16">
        <v>0</v>
      </c>
      <c r="U14" s="17">
        <v>1</v>
      </c>
      <c r="V14" s="17">
        <v>0</v>
      </c>
      <c r="W14" s="16">
        <v>0</v>
      </c>
      <c r="X14" s="17">
        <v>0</v>
      </c>
      <c r="Y14" s="16">
        <v>1</v>
      </c>
      <c r="Z14" s="17"/>
      <c r="AA14" s="17">
        <f t="shared" si="4"/>
        <v>1</v>
      </c>
      <c r="AB14" s="16"/>
      <c r="AC14" s="16"/>
      <c r="AD14" s="16">
        <v>1</v>
      </c>
      <c r="AE14" s="16"/>
      <c r="AF14" s="16"/>
      <c r="AG14" s="17"/>
      <c r="AH14" s="15">
        <f t="shared" si="5"/>
        <v>0</v>
      </c>
      <c r="AI14" s="15">
        <f t="shared" si="6"/>
        <v>0</v>
      </c>
      <c r="AJ14" s="16">
        <v>0</v>
      </c>
      <c r="AK14" s="17">
        <v>0</v>
      </c>
      <c r="AL14" s="18">
        <v>0</v>
      </c>
      <c r="AM14" s="15">
        <v>0</v>
      </c>
      <c r="AN14" s="18">
        <v>0</v>
      </c>
      <c r="AO14" s="15"/>
      <c r="AP14" s="18">
        <v>0</v>
      </c>
      <c r="AQ14" s="16">
        <v>0</v>
      </c>
      <c r="AR14" s="15">
        <v>0</v>
      </c>
      <c r="AS14" s="18">
        <v>0</v>
      </c>
      <c r="AT14" s="18">
        <f t="shared" si="7"/>
        <v>0</v>
      </c>
      <c r="AU14" s="17">
        <v>0</v>
      </c>
      <c r="AV14" s="18">
        <v>0</v>
      </c>
      <c r="AW14" s="17">
        <v>0</v>
      </c>
      <c r="AX14" s="14">
        <f t="shared" si="8"/>
        <v>12.875</v>
      </c>
      <c r="AY14" s="15">
        <f t="shared" si="9"/>
        <v>12</v>
      </c>
      <c r="AZ14" s="15">
        <f t="shared" si="10"/>
        <v>9</v>
      </c>
      <c r="BA14" s="18">
        <v>10</v>
      </c>
      <c r="BB14" s="15">
        <v>0</v>
      </c>
      <c r="BC14" s="17">
        <v>0</v>
      </c>
      <c r="BD14" s="16">
        <f t="shared" si="11"/>
        <v>3</v>
      </c>
      <c r="BE14" s="16">
        <v>0</v>
      </c>
      <c r="BF14" s="16">
        <v>3</v>
      </c>
      <c r="BG14" s="17">
        <v>0</v>
      </c>
      <c r="BH14" s="14">
        <f t="shared" si="12"/>
        <v>0.875</v>
      </c>
      <c r="BI14" s="17">
        <v>0</v>
      </c>
      <c r="BJ14" s="14">
        <v>0</v>
      </c>
      <c r="BK14" s="15">
        <v>0.375</v>
      </c>
      <c r="BL14" s="15"/>
      <c r="BM14" s="15">
        <v>0.5</v>
      </c>
      <c r="BN14" s="14">
        <v>0</v>
      </c>
    </row>
    <row r="15" spans="1:66" x14ac:dyDescent="0.25">
      <c r="A15" s="10">
        <v>11</v>
      </c>
      <c r="B15" s="10" t="s">
        <v>155</v>
      </c>
      <c r="C15" s="12">
        <v>703156</v>
      </c>
      <c r="D15" s="10" t="s">
        <v>156</v>
      </c>
      <c r="E15" s="10" t="s">
        <v>130</v>
      </c>
      <c r="F15" s="14">
        <f t="shared" si="0"/>
        <v>12.25</v>
      </c>
      <c r="G15" s="15">
        <f t="shared" si="1"/>
        <v>6</v>
      </c>
      <c r="H15" s="16">
        <f t="shared" si="2"/>
        <v>0</v>
      </c>
      <c r="I15" s="16"/>
      <c r="J15" s="16">
        <v>0</v>
      </c>
      <c r="K15" s="16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>
        <f t="shared" si="3"/>
        <v>3</v>
      </c>
      <c r="S15" s="16">
        <v>0</v>
      </c>
      <c r="T15" s="16">
        <v>2</v>
      </c>
      <c r="U15" s="17">
        <v>1</v>
      </c>
      <c r="V15" s="17">
        <v>0</v>
      </c>
      <c r="W15" s="16">
        <v>0</v>
      </c>
      <c r="X15" s="17">
        <v>0</v>
      </c>
      <c r="Y15" s="16">
        <v>0</v>
      </c>
      <c r="Z15" s="17"/>
      <c r="AA15" s="17">
        <f t="shared" si="4"/>
        <v>3</v>
      </c>
      <c r="AB15" s="16">
        <v>3</v>
      </c>
      <c r="AC15" s="16"/>
      <c r="AD15" s="16"/>
      <c r="AE15" s="16"/>
      <c r="AF15" s="16"/>
      <c r="AG15" s="17"/>
      <c r="AH15" s="15">
        <f t="shared" si="5"/>
        <v>0</v>
      </c>
      <c r="AI15" s="15">
        <f t="shared" si="6"/>
        <v>0</v>
      </c>
      <c r="AJ15" s="16">
        <v>0</v>
      </c>
      <c r="AK15" s="17">
        <v>0</v>
      </c>
      <c r="AL15" s="18">
        <v>0</v>
      </c>
      <c r="AM15" s="15">
        <v>0</v>
      </c>
      <c r="AN15" s="18">
        <v>0</v>
      </c>
      <c r="AO15" s="15">
        <v>0</v>
      </c>
      <c r="AP15" s="18">
        <v>0</v>
      </c>
      <c r="AQ15" s="16">
        <v>0</v>
      </c>
      <c r="AR15" s="15">
        <v>0</v>
      </c>
      <c r="AS15" s="18">
        <v>0</v>
      </c>
      <c r="AT15" s="18">
        <f t="shared" si="7"/>
        <v>0</v>
      </c>
      <c r="AU15" s="17">
        <v>0</v>
      </c>
      <c r="AV15" s="18">
        <v>0</v>
      </c>
      <c r="AW15" s="17">
        <v>0</v>
      </c>
      <c r="AX15" s="14">
        <f t="shared" si="8"/>
        <v>6.25</v>
      </c>
      <c r="AY15" s="15">
        <f t="shared" si="9"/>
        <v>6.25</v>
      </c>
      <c r="AZ15" s="15">
        <f t="shared" si="10"/>
        <v>6.25</v>
      </c>
      <c r="BA15" s="18">
        <v>6.25</v>
      </c>
      <c r="BB15" s="15">
        <v>0</v>
      </c>
      <c r="BC15" s="17">
        <v>0</v>
      </c>
      <c r="BD15" s="16">
        <f t="shared" si="11"/>
        <v>0</v>
      </c>
      <c r="BE15" s="16">
        <v>0</v>
      </c>
      <c r="BF15" s="16"/>
      <c r="BG15" s="17">
        <v>0</v>
      </c>
      <c r="BH15" s="14">
        <f t="shared" si="12"/>
        <v>0</v>
      </c>
      <c r="BI15" s="17">
        <v>0</v>
      </c>
      <c r="BJ15" s="14">
        <v>0</v>
      </c>
      <c r="BK15" s="15"/>
      <c r="BL15" s="15"/>
      <c r="BM15" s="15">
        <v>0</v>
      </c>
      <c r="BN15" s="14">
        <v>0</v>
      </c>
    </row>
    <row r="16" spans="1:66" x14ac:dyDescent="0.25">
      <c r="A16" s="10">
        <v>12</v>
      </c>
      <c r="B16" s="10" t="s">
        <v>150</v>
      </c>
      <c r="C16" s="12">
        <v>712085</v>
      </c>
      <c r="D16" s="10" t="s">
        <v>151</v>
      </c>
      <c r="E16" s="10" t="s">
        <v>145</v>
      </c>
      <c r="F16" s="14">
        <f t="shared" si="0"/>
        <v>11.25</v>
      </c>
      <c r="G16" s="15">
        <f t="shared" si="1"/>
        <v>8</v>
      </c>
      <c r="H16" s="16">
        <f t="shared" si="2"/>
        <v>4</v>
      </c>
      <c r="I16" s="16"/>
      <c r="J16" s="16">
        <v>0</v>
      </c>
      <c r="K16" s="16">
        <v>4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>
        <f t="shared" si="3"/>
        <v>1</v>
      </c>
      <c r="S16" s="16">
        <v>0</v>
      </c>
      <c r="T16" s="16">
        <v>0</v>
      </c>
      <c r="U16" s="17">
        <v>1</v>
      </c>
      <c r="V16" s="17">
        <v>0</v>
      </c>
      <c r="W16" s="16">
        <v>0</v>
      </c>
      <c r="X16" s="17">
        <v>0</v>
      </c>
      <c r="Y16" s="16">
        <v>0</v>
      </c>
      <c r="Z16" s="17"/>
      <c r="AA16" s="17">
        <f t="shared" si="4"/>
        <v>3</v>
      </c>
      <c r="AB16" s="16">
        <v>3</v>
      </c>
      <c r="AC16" s="16"/>
      <c r="AD16" s="16"/>
      <c r="AE16" s="16"/>
      <c r="AF16" s="16"/>
      <c r="AG16" s="17"/>
      <c r="AH16" s="15">
        <f t="shared" si="5"/>
        <v>0</v>
      </c>
      <c r="AI16" s="15">
        <f t="shared" si="6"/>
        <v>0</v>
      </c>
      <c r="AJ16" s="16">
        <v>0</v>
      </c>
      <c r="AK16" s="17">
        <v>0</v>
      </c>
      <c r="AL16" s="18">
        <v>0</v>
      </c>
      <c r="AM16" s="15">
        <v>0</v>
      </c>
      <c r="AN16" s="18">
        <v>0</v>
      </c>
      <c r="AO16" s="15">
        <v>0</v>
      </c>
      <c r="AP16" s="18">
        <v>0</v>
      </c>
      <c r="AQ16" s="16">
        <v>0</v>
      </c>
      <c r="AR16" s="15">
        <v>0</v>
      </c>
      <c r="AS16" s="18">
        <v>0</v>
      </c>
      <c r="AT16" s="18">
        <f t="shared" si="7"/>
        <v>0</v>
      </c>
      <c r="AU16" s="17">
        <v>0</v>
      </c>
      <c r="AV16" s="18">
        <v>0</v>
      </c>
      <c r="AW16" s="17">
        <v>0</v>
      </c>
      <c r="AX16" s="14">
        <f t="shared" si="8"/>
        <v>3.25</v>
      </c>
      <c r="AY16" s="15">
        <f t="shared" si="9"/>
        <v>2.75</v>
      </c>
      <c r="AZ16" s="15">
        <f t="shared" si="10"/>
        <v>2.75</v>
      </c>
      <c r="BA16" s="18">
        <v>2.75</v>
      </c>
      <c r="BB16" s="15">
        <v>0</v>
      </c>
      <c r="BC16" s="17">
        <v>0</v>
      </c>
      <c r="BD16" s="16">
        <f t="shared" si="11"/>
        <v>0</v>
      </c>
      <c r="BE16" s="16">
        <v>0</v>
      </c>
      <c r="BF16" s="16"/>
      <c r="BG16" s="17">
        <v>0</v>
      </c>
      <c r="BH16" s="14">
        <f t="shared" si="12"/>
        <v>0.5</v>
      </c>
      <c r="BI16" s="17">
        <v>0</v>
      </c>
      <c r="BJ16" s="14">
        <v>0</v>
      </c>
      <c r="BK16" s="15"/>
      <c r="BL16" s="15"/>
      <c r="BM16" s="15">
        <v>0.5</v>
      </c>
      <c r="BN16" s="14">
        <v>0</v>
      </c>
    </row>
    <row r="17" spans="1:66" x14ac:dyDescent="0.25">
      <c r="A17" s="10">
        <v>13</v>
      </c>
      <c r="B17" s="10" t="s">
        <v>143</v>
      </c>
      <c r="C17" s="12">
        <v>704590</v>
      </c>
      <c r="D17" s="10" t="s">
        <v>144</v>
      </c>
      <c r="E17" s="10" t="s">
        <v>145</v>
      </c>
      <c r="F17" s="14">
        <f t="shared" si="0"/>
        <v>9.25</v>
      </c>
      <c r="G17" s="15">
        <f t="shared" si="1"/>
        <v>5</v>
      </c>
      <c r="H17" s="16">
        <f t="shared" si="2"/>
        <v>4</v>
      </c>
      <c r="I17" s="16"/>
      <c r="J17" s="16">
        <v>0</v>
      </c>
      <c r="K17" s="16">
        <v>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7">
        <f t="shared" si="3"/>
        <v>0</v>
      </c>
      <c r="S17" s="16">
        <v>0</v>
      </c>
      <c r="T17" s="16">
        <v>0</v>
      </c>
      <c r="U17" s="17"/>
      <c r="V17" s="17">
        <v>0</v>
      </c>
      <c r="W17" s="16">
        <v>0</v>
      </c>
      <c r="X17" s="17">
        <v>0</v>
      </c>
      <c r="Y17" s="16">
        <v>0</v>
      </c>
      <c r="Z17" s="17"/>
      <c r="AA17" s="17">
        <f t="shared" si="4"/>
        <v>1</v>
      </c>
      <c r="AB17" s="16"/>
      <c r="AC17" s="16"/>
      <c r="AD17" s="16">
        <v>1</v>
      </c>
      <c r="AE17" s="16"/>
      <c r="AF17" s="16"/>
      <c r="AG17" s="17"/>
      <c r="AH17" s="15">
        <f t="shared" si="5"/>
        <v>0</v>
      </c>
      <c r="AI17" s="15">
        <f t="shared" si="6"/>
        <v>0</v>
      </c>
      <c r="AJ17" s="16">
        <v>0</v>
      </c>
      <c r="AK17" s="17">
        <v>0</v>
      </c>
      <c r="AL17" s="18">
        <v>0</v>
      </c>
      <c r="AM17" s="15">
        <v>0</v>
      </c>
      <c r="AN17" s="18">
        <v>0</v>
      </c>
      <c r="AO17" s="15">
        <v>0</v>
      </c>
      <c r="AP17" s="18">
        <v>0</v>
      </c>
      <c r="AQ17" s="16">
        <v>0</v>
      </c>
      <c r="AR17" s="15">
        <v>0</v>
      </c>
      <c r="AS17" s="18">
        <v>0</v>
      </c>
      <c r="AT17" s="18">
        <f t="shared" si="7"/>
        <v>0</v>
      </c>
      <c r="AU17" s="17">
        <v>0</v>
      </c>
      <c r="AV17" s="18">
        <v>0</v>
      </c>
      <c r="AW17" s="17">
        <v>0</v>
      </c>
      <c r="AX17" s="14">
        <f t="shared" si="8"/>
        <v>4.25</v>
      </c>
      <c r="AY17" s="15">
        <f t="shared" si="9"/>
        <v>4.25</v>
      </c>
      <c r="AZ17" s="15">
        <f t="shared" si="10"/>
        <v>4.25</v>
      </c>
      <c r="BA17" s="18">
        <v>4.25</v>
      </c>
      <c r="BB17" s="15">
        <v>0</v>
      </c>
      <c r="BC17" s="17">
        <v>0</v>
      </c>
      <c r="BD17" s="16">
        <f t="shared" si="11"/>
        <v>0</v>
      </c>
      <c r="BE17" s="16">
        <v>0</v>
      </c>
      <c r="BF17" s="16"/>
      <c r="BG17" s="17">
        <v>0</v>
      </c>
      <c r="BH17" s="14">
        <f t="shared" si="12"/>
        <v>0</v>
      </c>
      <c r="BI17" s="17">
        <v>0</v>
      </c>
      <c r="BJ17" s="14">
        <v>0</v>
      </c>
      <c r="BK17" s="15"/>
      <c r="BL17" s="15"/>
      <c r="BM17" s="15">
        <v>0</v>
      </c>
      <c r="BN17" s="14">
        <v>0</v>
      </c>
    </row>
    <row r="18" spans="1:66" x14ac:dyDescent="0.25">
      <c r="A18" s="10">
        <v>14</v>
      </c>
      <c r="B18" s="10" t="s">
        <v>161</v>
      </c>
      <c r="C18" s="12">
        <v>173543</v>
      </c>
      <c r="D18" s="10" t="s">
        <v>162</v>
      </c>
      <c r="E18" s="10" t="s">
        <v>134</v>
      </c>
      <c r="F18" s="14">
        <f t="shared" si="0"/>
        <v>9</v>
      </c>
      <c r="G18" s="15">
        <f t="shared" si="1"/>
        <v>0</v>
      </c>
      <c r="H18" s="16">
        <f t="shared" si="2"/>
        <v>0</v>
      </c>
      <c r="I18" s="16"/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7">
        <f t="shared" si="3"/>
        <v>0</v>
      </c>
      <c r="S18" s="16">
        <v>0</v>
      </c>
      <c r="T18" s="16">
        <v>0</v>
      </c>
      <c r="U18" s="17"/>
      <c r="V18" s="17">
        <v>0</v>
      </c>
      <c r="W18" s="16">
        <v>0</v>
      </c>
      <c r="X18" s="17">
        <v>0</v>
      </c>
      <c r="Y18" s="16">
        <v>0</v>
      </c>
      <c r="Z18" s="17"/>
      <c r="AA18" s="17">
        <f t="shared" si="4"/>
        <v>0</v>
      </c>
      <c r="AB18" s="16"/>
      <c r="AC18" s="16"/>
      <c r="AD18" s="16"/>
      <c r="AE18" s="16"/>
      <c r="AF18" s="16"/>
      <c r="AG18" s="17"/>
      <c r="AH18" s="15">
        <f t="shared" si="5"/>
        <v>0</v>
      </c>
      <c r="AI18" s="15">
        <f t="shared" si="6"/>
        <v>0</v>
      </c>
      <c r="AJ18" s="16">
        <v>0</v>
      </c>
      <c r="AK18" s="17">
        <v>0</v>
      </c>
      <c r="AL18" s="18">
        <v>0</v>
      </c>
      <c r="AM18" s="15">
        <v>0</v>
      </c>
      <c r="AN18" s="18">
        <v>0</v>
      </c>
      <c r="AO18" s="15">
        <v>0</v>
      </c>
      <c r="AP18" s="18">
        <v>0</v>
      </c>
      <c r="AQ18" s="16">
        <v>0</v>
      </c>
      <c r="AR18" s="15">
        <v>0</v>
      </c>
      <c r="AS18" s="18">
        <v>0</v>
      </c>
      <c r="AT18" s="18">
        <f t="shared" si="7"/>
        <v>0</v>
      </c>
      <c r="AU18" s="17">
        <v>0</v>
      </c>
      <c r="AV18" s="18">
        <v>0</v>
      </c>
      <c r="AW18" s="17">
        <v>0</v>
      </c>
      <c r="AX18" s="14">
        <f t="shared" si="8"/>
        <v>9</v>
      </c>
      <c r="AY18" s="15">
        <f t="shared" si="9"/>
        <v>9</v>
      </c>
      <c r="AZ18" s="15">
        <f t="shared" si="10"/>
        <v>9</v>
      </c>
      <c r="BA18" s="18">
        <v>23.5</v>
      </c>
      <c r="BB18" s="15">
        <v>0</v>
      </c>
      <c r="BC18" s="17">
        <v>0</v>
      </c>
      <c r="BD18" s="16">
        <f t="shared" si="11"/>
        <v>0</v>
      </c>
      <c r="BE18" s="16">
        <v>0</v>
      </c>
      <c r="BF18" s="16"/>
      <c r="BG18" s="17">
        <v>0</v>
      </c>
      <c r="BH18" s="14">
        <f t="shared" si="12"/>
        <v>0</v>
      </c>
      <c r="BI18" s="17">
        <v>0</v>
      </c>
      <c r="BJ18" s="14">
        <v>0</v>
      </c>
      <c r="BK18" s="15"/>
      <c r="BL18" s="15"/>
      <c r="BM18" s="15">
        <v>0</v>
      </c>
      <c r="BN18" s="14">
        <v>0</v>
      </c>
    </row>
  </sheetData>
  <mergeCells count="65">
    <mergeCell ref="F1:F2"/>
    <mergeCell ref="G1:G2"/>
    <mergeCell ref="H1:H2"/>
    <mergeCell ref="A1:A4"/>
    <mergeCell ref="B1:B4"/>
    <mergeCell ref="C1:C4"/>
    <mergeCell ref="D1:D4"/>
    <mergeCell ref="E1:E4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M1:BM2"/>
    <mergeCell ref="BN1:BN2"/>
    <mergeCell ref="BG1:BG2"/>
    <mergeCell ref="BH1:BH2"/>
    <mergeCell ref="BI1:BI2"/>
    <mergeCell ref="BJ1:BJ2"/>
    <mergeCell ref="BK2:BL2"/>
  </mergeCells>
  <pageMargins left="0.7" right="0.7" top="0.75" bottom="0.75" header="0.3" footer="0.3"/>
  <pageSetup paperSize="8" scale="41" orientation="landscape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ΚΑΣΤΟΡΙΑΣ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msuser1205</cp:lastModifiedBy>
  <cp:lastPrinted>2023-10-24T10:52:13Z</cp:lastPrinted>
  <dcterms:created xsi:type="dcterms:W3CDTF">2023-10-23T10:39:01Z</dcterms:created>
  <dcterms:modified xsi:type="dcterms:W3CDTF">2023-10-26T07:34:09Z</dcterms:modified>
</cp:coreProperties>
</file>